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ol tinh tra gop" sheetId="1" state="visible" r:id="rId1"/>
    <sheet name="Bang so san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3"/>
    </font>
    <font>
      <i val="1"/>
      <sz val="10"/>
    </font>
    <font>
      <i val="1"/>
      <color rgb="00C00000"/>
      <sz val="9"/>
    </font>
    <font>
      <b val="1"/>
    </font>
    <font>
      <b val="1"/>
      <color rgb="00FFFFFF"/>
      <sz val="11"/>
    </font>
    <font>
      <b val="1"/>
      <sz val="11"/>
    </font>
    <font>
      <sz val="9"/>
    </font>
    <font>
      <i val="1"/>
      <color rgb="00808080"/>
      <sz val="9"/>
    </font>
  </fonts>
  <fills count="8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2CC"/>
      </patternFill>
    </fill>
    <fill>
      <patternFill patternType="solid">
        <fgColor rgb="000A3D62"/>
      </patternFill>
    </fill>
    <fill>
      <patternFill patternType="solid">
        <fgColor rgb="00E2EFDA"/>
      </patternFill>
    </fill>
    <fill>
      <patternFill patternType="solid">
        <fgColor rgb="00C00000"/>
      </patternFill>
    </fill>
    <fill>
      <patternFill patternType="solid">
        <fgColor rgb="00FCE4EC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4" fillId="0" borderId="0" pivotButton="0" quotePrefix="0" xfId="0"/>
    <xf numFmtId="3" fontId="0" fillId="3" borderId="1" pivotButton="0" quotePrefix="0" xfId="0"/>
    <xf numFmtId="0" fontId="0" fillId="3" borderId="1" pivotButton="0" quotePrefix="0" xfId="0"/>
    <xf numFmtId="0" fontId="5" fillId="4" borderId="0" pivotButton="0" quotePrefix="0" xfId="0"/>
    <xf numFmtId="0" fontId="6" fillId="0" borderId="0" pivotButton="0" quotePrefix="0" xfId="0"/>
    <xf numFmtId="3" fontId="0" fillId="5" borderId="1" pivotButton="0" quotePrefix="0" xfId="0"/>
    <xf numFmtId="0" fontId="5" fillId="6" borderId="0" pivotButton="0" quotePrefix="0" xfId="0"/>
    <xf numFmtId="3" fontId="0" fillId="7" borderId="1" pivotButton="0" quotePrefix="0" xfId="0"/>
    <xf numFmtId="0" fontId="5" fillId="7" borderId="0" pivotButton="0" quotePrefix="0" xfId="0"/>
    <xf numFmtId="0" fontId="7" fillId="0" borderId="0" pivotButton="0" quotePrefix="0" xfId="0"/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52" customWidth="1" min="3" max="3"/>
  </cols>
  <sheetData>
    <row r="1">
      <c r="A1" s="1" t="inlineStr">
        <is>
          <t>TOOL TÍNH TIỀN TRẢ GÓP HÀNG THÁNG — VN-FINANCE 2026</t>
        </is>
      </c>
    </row>
    <row r="2">
      <c r="A2" s="2" t="inlineStr">
        <is>
          <t>Nhập 3 ô vàng (số tiền vay, lãi suất năm, kỳ hạn) → tool tự tính số tiền phải trả mỗi tháng theo 2 phương pháp: DƯ NỢ GIẢM DẦN (ngân hàng) và LÃI PHẲNG (công ty tài chính).</t>
        </is>
      </c>
    </row>
    <row r="3">
      <c r="A3" s="3" t="inlineStr">
        <is>
          <t>Lưu ý: cùng một khoản vay, lãi phẳng luôn đắt hơn dư nợ giảm dần — hãy so sánh trước khi ký hợp đồng.</t>
        </is>
      </c>
    </row>
    <row r="5">
      <c r="A5" s="4" t="inlineStr">
        <is>
          <t>Thông số</t>
        </is>
      </c>
      <c r="B5" s="4" t="inlineStr">
        <is>
          <t>Giá trị</t>
        </is>
      </c>
      <c r="C5" s="4" t="inlineStr">
        <is>
          <t>Ghi chú</t>
        </is>
      </c>
    </row>
    <row r="6">
      <c r="A6" s="5" t="inlineStr">
        <is>
          <t>Số tiền vay (VND)</t>
        </is>
      </c>
      <c r="B6" s="6" t="n">
        <v>30000000</v>
      </c>
      <c r="C6" t="inlineStr">
        <is>
          <t>VD: 30 triệu</t>
        </is>
      </c>
    </row>
    <row r="7">
      <c r="A7" s="5" t="inlineStr">
        <is>
          <t>Lãi suất năm (%)</t>
        </is>
      </c>
      <c r="B7" s="7" t="n">
        <v>12</v>
      </c>
      <c r="C7" t="inlineStr">
        <is>
          <t>VD: 12%/năm (≈ 1%/tháng). Vay tín chấp ngân hàng thường 10–20%/năm</t>
        </is>
      </c>
    </row>
    <row r="8">
      <c r="A8" s="5" t="inlineStr">
        <is>
          <t>Kỳ hạn vay (tháng)</t>
        </is>
      </c>
      <c r="B8" s="7" t="n">
        <v>24</v>
      </c>
      <c r="C8" t="inlineStr">
        <is>
          <t>Phổ biến 6–60 tháng</t>
        </is>
      </c>
    </row>
    <row r="10">
      <c r="A10" s="8" t="inlineStr">
        <is>
          <t>— PHƯƠNG PHÁP 1: DƯ NỢ GIẢM DẦN (ngân hàng) —</t>
        </is>
      </c>
    </row>
    <row r="11">
      <c r="A11" s="9" t="inlineStr">
        <is>
          <t>Tiền trả mỗi tháng (tháng đầu)</t>
        </is>
      </c>
      <c r="B11" s="10">
        <f>ROUND(B6/B8 + B6*(B7/12/100),0)</f>
        <v/>
      </c>
      <c r="C11" t="inlineStr">
        <is>
          <t>Gốc cố định + lãi tính trên dư nợ còn lại (giảm dần)</t>
        </is>
      </c>
    </row>
    <row r="12">
      <c r="A12" s="9" t="inlineStr">
        <is>
          <t>Tiền trả mỗi tháng (tháng cuối)</t>
        </is>
      </c>
      <c r="B12" s="10">
        <f>ROUND(B6/B8 + (B6/B8)*(B7/12/100),0)</f>
        <v/>
      </c>
      <c r="C12" t="inlineStr">
        <is>
          <t>Lãi tháng cuối tính trên dư nợ còn 1 kỳ</t>
        </is>
      </c>
    </row>
    <row r="13">
      <c r="A13" s="9" t="inlineStr">
        <is>
          <t>Tổng lãi cả kỳ (VND)</t>
        </is>
      </c>
      <c r="B13" s="10">
        <f>ROUND(B6*(B7/12/100)*(B8+1)/2,0)</f>
        <v/>
      </c>
      <c r="C13" t="inlineStr">
        <is>
          <t>Tổng lãi = gốc × lãi tháng × (kỳ hạn+1)/2 (dư nợ giảm dần)</t>
        </is>
      </c>
    </row>
    <row r="14">
      <c r="A14" s="9" t="inlineStr">
        <is>
          <t>Tổng phải trả cả kỳ (VND)</t>
        </is>
      </c>
      <c r="B14" s="10">
        <f>B6 + B13</f>
        <v/>
      </c>
      <c r="C14" t="inlineStr">
        <is>
          <t>Gốc + tổng lãi</t>
        </is>
      </c>
    </row>
    <row r="16">
      <c r="A16" s="11" t="inlineStr">
        <is>
          <t>— PHƯƠNG PHÁP 2: LÃI PHẲNG (công ty tài chính) —</t>
        </is>
      </c>
    </row>
    <row r="17">
      <c r="A17" s="9" t="inlineStr">
        <is>
          <t>Tiền trả mỗi tháng (cố định)</t>
        </is>
      </c>
      <c r="B17" s="10">
        <f>ROUND((B6 + B6*(B7/12/100)*B8)/B8,0)</f>
        <v/>
      </c>
      <c r="C17" t="inlineStr">
        <is>
          <t>(gốc + gốc × lãi tháng × kỳ hạn) / kỳ hạn — lãi tính trên toàn bộ gốc ban đầu</t>
        </is>
      </c>
    </row>
    <row r="18">
      <c r="A18" s="9" t="inlineStr">
        <is>
          <t>Tổng lãi cả kỳ (VND)</t>
        </is>
      </c>
      <c r="B18" s="10">
        <f>B6*(B7/12/100)*B8</f>
        <v/>
      </c>
      <c r="C18" t="inlineStr">
        <is>
          <t>Lãi cố định mỗi tháng × kỳ hạn</t>
        </is>
      </c>
    </row>
    <row r="19">
      <c r="A19" s="9" t="inlineStr">
        <is>
          <t>Tổng phải trả cả kỳ (VND)</t>
        </is>
      </c>
      <c r="B19" s="10">
        <f>B6 + B18</f>
        <v/>
      </c>
      <c r="C19" t="inlineStr">
        <is>
          <t>Gốc + tổng lãi phẳng</t>
        </is>
      </c>
    </row>
    <row r="21">
      <c r="A21" s="9" t="inlineStr">
        <is>
          <t>SO SÁNH NHANH: lãi phẳng đắt hơn bao nhiêu?</t>
        </is>
      </c>
      <c r="B21" s="12">
        <f>B18-B13</f>
        <v/>
      </c>
      <c r="C21" t="inlineStr">
        <is>
          <t>Chênh lệch tổng lãi 2 phương pháp (lãi phẳng – dư nợ giảm dần)</t>
        </is>
      </c>
    </row>
    <row r="23">
      <c r="A23" s="13" t="inlineStr">
        <is>
          <t>CẢNH BÁO</t>
        </is>
      </c>
    </row>
    <row r="24">
      <c r="A24" s="14" t="inlineStr">
        <is>
          <t>• Lãi suất quảng cáo '0,5–1%/tháng' thường là lãi phẳng — quy đổi thực tế gấp ~2 lần.</t>
        </is>
      </c>
    </row>
    <row r="25">
      <c r="A25" s="14" t="inlineStr">
        <is>
          <t>• Luôn hỏi tổng số tiền phải trả (gồm phí) trước khi ký; không chỉ nhìn lãi suất.</t>
        </is>
      </c>
    </row>
    <row r="26">
      <c r="A26" s="14" t="inlineStr">
        <is>
          <t>• File chỉ mang tính tham khảo; hợp đồng thực tế có thể gồm phí bảo hiểm, phí hồ sơ.</t>
        </is>
      </c>
    </row>
  </sheetData>
  <mergeCells count="9">
    <mergeCell ref="A10:C10"/>
    <mergeCell ref="A25:C25"/>
    <mergeCell ref="A1:C1"/>
    <mergeCell ref="A23:C23"/>
    <mergeCell ref="A2:C2"/>
    <mergeCell ref="A3:C3"/>
    <mergeCell ref="A26:C26"/>
    <mergeCell ref="A24:C24"/>
    <mergeCell ref="A16:C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44" customWidth="1" min="2" max="2"/>
    <col width="44" customWidth="1" min="3" max="3"/>
  </cols>
  <sheetData>
    <row r="1">
      <c r="A1" s="1" t="inlineStr">
        <is>
          <t>SO SÁNH DƯ NỢ GIẢM DẦN vs LÃI PHẲNG</t>
        </is>
      </c>
    </row>
    <row r="3">
      <c r="A3" s="4" t="inlineStr">
        <is>
          <t>Tiêu chí</t>
        </is>
      </c>
      <c r="B3" s="4" t="inlineStr">
        <is>
          <t>Dư nợ giảm dần</t>
        </is>
      </c>
      <c r="C3" s="4" t="inlineStr">
        <is>
          <t>Lãi phẳng</t>
        </is>
      </c>
    </row>
    <row r="4">
      <c r="A4" s="15" t="inlineStr">
        <is>
          <t>Cách tính lãi</t>
        </is>
      </c>
      <c r="B4" s="16" t="inlineStr">
        <is>
          <t>Lãi tính trên số dư còn lại sau mỗi kỳ</t>
        </is>
      </c>
      <c r="C4" s="16" t="inlineStr">
        <is>
          <t>Lãi tính trên toàn bộ số tiền vay ban đầu</t>
        </is>
      </c>
    </row>
    <row r="5">
      <c r="A5" s="15" t="inlineStr">
        <is>
          <t>Tiền trả mỗi tháng</t>
        </is>
      </c>
      <c r="B5" s="16" t="inlineStr">
        <is>
          <t>Giảm dần theo thời gian</t>
        </is>
      </c>
      <c r="C5" s="16" t="inlineStr">
        <is>
          <t>Cố định suốt kỳ hạn</t>
        </is>
      </c>
    </row>
    <row r="6">
      <c r="A6" s="15" t="inlineStr">
        <is>
          <t>Tổng chi phí</t>
        </is>
      </c>
      <c r="B6" s="16" t="inlineStr">
        <is>
          <t>Thấp hơn</t>
        </is>
      </c>
      <c r="C6" s="16" t="inlineStr">
        <is>
          <t>Cao hơn (thường gấp ~1,7–2 lần lãi)</t>
        </is>
      </c>
    </row>
    <row r="7">
      <c r="A7" s="15" t="inlineStr">
        <is>
          <t>Đối tượng áp dụng</t>
        </is>
      </c>
      <c r="B7" s="16" t="inlineStr">
        <is>
          <t>Ngân hàng thương mại (VPBank, TPBank, VCB…)</t>
        </is>
      </c>
      <c r="C7" s="16" t="inlineStr">
        <is>
          <t>Công ty tài chính, cầm đồ (FE Credit, Home Credit, F88…)</t>
        </is>
      </c>
    </row>
    <row r="8">
      <c r="A8" s="15" t="inlineStr">
        <is>
          <t>Ví dụ 30tr/24 tháng/12%/năm</t>
        </is>
      </c>
      <c r="B8" s="16" t="inlineStr">
        <is>
          <t>Tổng lãi ≈ 3,9 triệu</t>
        </is>
      </c>
      <c r="C8" s="16" t="inlineStr">
        <is>
          <t>Tổng lãi = 7,2 triệu</t>
        </is>
      </c>
    </row>
    <row r="9">
      <c r="A9" s="15" t="inlineStr">
        <is>
          <t>Phù hợp ai</t>
        </is>
      </c>
      <c r="B9" s="16" t="inlineStr">
        <is>
          <t>Người có hồ sơ thu nhập, muốn tối ưu chi phí</t>
        </is>
      </c>
      <c r="C9" s="16" t="inlineStr">
        <is>
          <t>Người cần vay nhanh, hồ sơ đơn giản</t>
        </is>
      </c>
    </row>
    <row r="11">
      <c r="A11" s="17" t="inlineStr">
        <is>
          <t>Dữ liệu tham khảo VN-Finance tổng hợp 2026. Con số thực tế tùy hợp đồng.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2026-08-14T06:33:33Z</dcterms:created>
  <dcterms:modified xsi:type="dcterms:W3CDTF">2026-08-14T06:33:33Z</dcterms:modified>
</cp:coreProperties>
</file>