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ool tinh thue TNCN" sheetId="1" state="visible" r:id="rId1"/>
    <sheet name="Bieu thue 5 bac" sheetId="2" state="visible" r:id="rId2"/>
    <sheet name="Vi du minh ho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sz val="13"/>
    </font>
    <font>
      <i val="1"/>
      <sz val="10"/>
    </font>
    <font>
      <b val="1"/>
    </font>
    <font>
      <b val="1"/>
      <color rgb="00C00000"/>
    </font>
    <font>
      <i val="1"/>
      <color rgb="00C00000"/>
      <sz val="9"/>
    </font>
    <font>
      <b val="1"/>
      <sz val="12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FFF2CC"/>
      </patternFill>
    </fill>
    <fill>
      <patternFill patternType="solid">
        <fgColor rgb="00E2EFDA"/>
      </patternFill>
    </fill>
    <fill>
      <patternFill patternType="solid">
        <fgColor rgb="000A3D62"/>
      </patternFill>
    </fill>
    <fill>
      <patternFill patternType="solid">
        <fgColor rgb="00DDEBF7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3" fontId="0" fillId="2" borderId="0" pivotButton="0" quotePrefix="0" xfId="0"/>
    <xf numFmtId="0" fontId="3" fillId="0" borderId="0" pivotButton="0" quotePrefix="0" xfId="0"/>
    <xf numFmtId="1" fontId="0" fillId="2" borderId="0" pivotButton="0" quotePrefix="0" xfId="0"/>
    <xf numFmtId="3" fontId="0" fillId="3" borderId="0" pivotButton="0" quotePrefix="0" xfId="0"/>
    <xf numFmtId="3" fontId="4" fillId="3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/>
    </xf>
    <xf numFmtId="0" fontId="0" fillId="0" borderId="1" applyAlignment="1" pivotButton="0" quotePrefix="0" xfId="0">
      <alignment horizontal="left"/>
    </xf>
    <xf numFmtId="3" fontId="0" fillId="5" borderId="0" pivotButton="0" quotePrefix="0" xfId="0"/>
    <xf numFmtId="3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showGridLines="0" workbookViewId="0">
      <selection activeCell="A1" sqref="A1"/>
    </sheetView>
  </sheetViews>
  <sheetFormatPr baseColWidth="8" defaultRowHeight="15"/>
  <cols>
    <col width="40" customWidth="1" min="1" max="1"/>
    <col width="18" customWidth="1" min="2" max="2"/>
    <col width="40" customWidth="1" min="3" max="3"/>
  </cols>
  <sheetData>
    <row r="1">
      <c r="A1" s="1" t="inlineStr">
        <is>
          <t>TOOL TÍNH THUẾ TNCN TỪ LƯƠNG 2026 — VN-FINANCE</t>
        </is>
      </c>
    </row>
    <row r="2">
      <c r="A2" s="2" t="inlineStr">
        <is>
          <t>Áp dụng Luật Thuế TNCN 2025 (109/2025/QH15): giảm trừ bản thân 15,5 triệu/tháng, người phụ thuộc 6,2 triệu/tháng, biểu thuế 5 bậc 5%-35%.</t>
        </is>
      </c>
    </row>
    <row r="4">
      <c r="A4" t="inlineStr"/>
      <c r="B4" s="3" t="inlineStr"/>
      <c r="C4" t="inlineStr"/>
    </row>
    <row r="5">
      <c r="A5" t="inlineStr">
        <is>
          <t>THÔNG TIN NHẬP (ô vàng)</t>
        </is>
      </c>
      <c r="B5" s="4" t="inlineStr"/>
      <c r="C5" t="inlineStr"/>
    </row>
    <row r="6">
      <c r="A6" t="inlineStr">
        <is>
          <t>Lương gross hàng tháng (VNĐ)</t>
        </is>
      </c>
      <c r="B6" s="3" t="n">
        <v>15000000</v>
      </c>
      <c r="C6" t="inlineStr"/>
    </row>
    <row r="7">
      <c r="A7" t="inlineStr">
        <is>
          <t>Số người phụ thuộc</t>
        </is>
      </c>
      <c r="B7" s="5" t="n">
        <v>1</v>
      </c>
      <c r="C7" t="inlineStr"/>
    </row>
    <row r="8">
      <c r="A8" t="inlineStr">
        <is>
          <t>Tỷ lệ đóng BHXH + BHYT + BHTN (thường 10,5%)</t>
        </is>
      </c>
      <c r="B8" s="3" t="n">
        <v>0.105</v>
      </c>
      <c r="C8" t="inlineStr"/>
    </row>
    <row r="9">
      <c r="A9" t="inlineStr"/>
      <c r="B9" s="3" t="inlineStr"/>
      <c r="C9" t="inlineStr"/>
    </row>
    <row r="10">
      <c r="A10" t="inlineStr">
        <is>
          <t>KẾT QUẢ TỰ ĐỘNG</t>
        </is>
      </c>
      <c r="B10" s="4" t="inlineStr"/>
      <c r="C10" t="inlineStr"/>
    </row>
    <row r="11">
      <c r="A11" t="inlineStr">
        <is>
          <t>Tiền đóng bảo hiểm</t>
        </is>
      </c>
      <c r="B11" s="6">
        <f>B4*B6</f>
        <v/>
      </c>
      <c r="C11" t="inlineStr"/>
    </row>
    <row r="12">
      <c r="A12" t="inlineStr">
        <is>
          <t>Thu nhập chịu thuế (lương - BH)</t>
        </is>
      </c>
      <c r="B12" s="6">
        <f>B4-B9</f>
        <v/>
      </c>
      <c r="C12" t="inlineStr"/>
    </row>
    <row r="13">
      <c r="A13" t="inlineStr">
        <is>
          <t>Giảm trừ bản thân</t>
        </is>
      </c>
      <c r="B13" s="6">
        <f>15500000</f>
        <v/>
      </c>
      <c r="C13" t="inlineStr"/>
    </row>
    <row r="14">
      <c r="A14" t="inlineStr">
        <is>
          <t>Giảm trừ người phụ thuộc</t>
        </is>
      </c>
      <c r="B14" s="6">
        <f>B5*6200000</f>
        <v/>
      </c>
      <c r="C14" t="inlineStr"/>
    </row>
    <row r="15">
      <c r="A15" s="4" t="inlineStr">
        <is>
          <t>Thu nhập tính thuế/tháng</t>
        </is>
      </c>
      <c r="B15" s="7">
        <f>MAX(0,B10-B11-B12)</f>
        <v/>
      </c>
      <c r="C15" t="inlineStr"/>
    </row>
    <row r="16">
      <c r="A16" t="inlineStr">
        <is>
          <t>Thu nhập tính thuế/năm</t>
        </is>
      </c>
      <c r="B16" s="7">
        <f>IF(B13&lt;=10000000,B13*5%,IF(B13&lt;=30000000,(B13-10000000)*10%+500000,IF(B13&lt;=60000000,(B13-30000000)*20%+2500000,IF(B13&lt;=100000000,(B13-60000000)*30%+8500000,(B13-100000000)*35%+20500000))))</f>
        <v/>
      </c>
      <c r="C16" t="inlineStr"/>
    </row>
    <row r="17">
      <c r="A17" s="4" t="inlineStr">
        <is>
          <t>Thuế TNCN phải nộp/tháng (VNĐ)</t>
        </is>
      </c>
      <c r="B17" s="7">
        <f>B16*12</f>
        <v/>
      </c>
      <c r="C17" t="inlineStr"/>
    </row>
    <row r="18">
      <c r="A18" t="inlineStr">
        <is>
          <t>Thuế TNCN phải nộp/năm (VNĐ)</t>
        </is>
      </c>
      <c r="B18" s="6">
        <f>B17</f>
        <v/>
      </c>
      <c r="C18" t="inlineStr"/>
    </row>
    <row r="19">
      <c r="A19" t="inlineStr">
        <is>
          <t>Thu nhập thực nhận/tháng (VNĐ)</t>
        </is>
      </c>
      <c r="B19" s="6">
        <f>B4-B9-B16</f>
        <v/>
      </c>
      <c r="C19" t="inlineStr"/>
    </row>
    <row r="23">
      <c r="A23" s="8" t="inlineStr">
        <is>
          <t>Hướng dẫn: nhập lương gross + số người phụ thuộc (ô vàng). Tool tự trừ bảo hiểm (10,5%) và giảm trừ gia cảnh, sau đó tính thuế theo biểu lũy tiến 5 bậc mới.</t>
        </is>
      </c>
    </row>
  </sheetData>
  <mergeCells count="3">
    <mergeCell ref="A1:C1"/>
    <mergeCell ref="A23:C23"/>
    <mergeCell ref="A2:C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4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32" customWidth="1" min="2" max="2"/>
    <col width="32" customWidth="1" min="3" max="3"/>
    <col width="14" customWidth="1" min="4" max="4"/>
  </cols>
  <sheetData>
    <row r="1">
      <c r="A1" s="9" t="inlineStr">
        <is>
          <t>BIỂU THUẾ LŨY TIẾN TỪNG PHẦN 2026 (Luật Thuế TNCN 2025 — hiệu lực từ kỳ tính thuế 2026)</t>
        </is>
      </c>
    </row>
    <row r="3">
      <c r="A3" s="10" t="inlineStr">
        <is>
          <t>Bậc</t>
        </is>
      </c>
      <c r="B3" s="10" t="inlineStr">
        <is>
          <t>Thu nhập tính thuế/tháng</t>
        </is>
      </c>
      <c r="C3" s="10" t="inlineStr">
        <is>
          <t>Thu nhập tính thuế/năm</t>
        </is>
      </c>
      <c r="D3" s="10" t="inlineStr">
        <is>
          <t>Thuế suất</t>
        </is>
      </c>
    </row>
    <row r="4">
      <c r="A4" s="11" t="inlineStr">
        <is>
          <t>1</t>
        </is>
      </c>
      <c r="B4" s="12" t="inlineStr">
        <is>
          <t>Đến 10 triệu</t>
        </is>
      </c>
      <c r="C4" s="12" t="inlineStr">
        <is>
          <t>Đến 120 triệu</t>
        </is>
      </c>
      <c r="D4" s="11" t="inlineStr">
        <is>
          <t>5%</t>
        </is>
      </c>
    </row>
    <row r="5">
      <c r="A5" s="11" t="inlineStr">
        <is>
          <t>2</t>
        </is>
      </c>
      <c r="B5" s="12" t="inlineStr">
        <is>
          <t>Trên 10 - 30 triệu</t>
        </is>
      </c>
      <c r="C5" s="12" t="inlineStr">
        <is>
          <t>Trên 120 - 360 triệu</t>
        </is>
      </c>
      <c r="D5" s="11" t="inlineStr">
        <is>
          <t>10%</t>
        </is>
      </c>
    </row>
    <row r="6">
      <c r="A6" s="11" t="inlineStr">
        <is>
          <t>3</t>
        </is>
      </c>
      <c r="B6" s="12" t="inlineStr">
        <is>
          <t>Trên 30 - 60 triệu</t>
        </is>
      </c>
      <c r="C6" s="12" t="inlineStr">
        <is>
          <t>Trên 360 - 720 triệu</t>
        </is>
      </c>
      <c r="D6" s="11" t="inlineStr">
        <is>
          <t>20%</t>
        </is>
      </c>
    </row>
    <row r="7">
      <c r="A7" s="11" t="inlineStr">
        <is>
          <t>4</t>
        </is>
      </c>
      <c r="B7" s="12" t="inlineStr">
        <is>
          <t>Trên 60 - 100 triệu</t>
        </is>
      </c>
      <c r="C7" s="12" t="inlineStr">
        <is>
          <t>Trên 720 triệu - 1,2 tỷ</t>
        </is>
      </c>
      <c r="D7" s="11" t="inlineStr">
        <is>
          <t>30%</t>
        </is>
      </c>
    </row>
    <row r="8">
      <c r="A8" s="11" t="inlineStr">
        <is>
          <t>5</t>
        </is>
      </c>
      <c r="B8" s="12" t="inlineStr">
        <is>
          <t>Trên 100 triệu</t>
        </is>
      </c>
      <c r="C8" s="12" t="inlineStr">
        <is>
          <t>Trên 1,2 tỷ</t>
        </is>
      </c>
      <c r="D8" s="11" t="inlineStr">
        <is>
          <t>35%</t>
        </is>
      </c>
    </row>
    <row r="11">
      <c r="A11" s="4" t="inlineStr">
        <is>
          <t>Giảm trừ gia cảnh mới (từ kỳ tính thuế 2026, NQ 110/2025/UBTVQH15):</t>
        </is>
      </c>
    </row>
    <row r="12">
      <c r="A12" t="inlineStr">
        <is>
          <t>• Bản thân người nộp thuế: 15,5 triệu đồng/tháng (186 triệu/năm) — trước đây 11 triệu.</t>
        </is>
      </c>
    </row>
    <row r="13">
      <c r="A13" t="inlineStr">
        <is>
          <t>• Mỗi người phụ thuộc: 6,2 triệu đồng/tháng — trước đây 4,4 triệu.</t>
        </is>
      </c>
    </row>
    <row r="14">
      <c r="A14" t="inlineStr">
        <is>
          <t>• Ngưỡng doanh thu hộ kinh doanh không phải nộp thuế: 500 triệu/năm (gấp 5 lần mức cũ 100 triệu).</t>
        </is>
      </c>
    </row>
  </sheetData>
  <mergeCells count="1">
    <mergeCell ref="A1:D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4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6" customWidth="1" min="2" max="2"/>
    <col width="16" customWidth="1" min="3" max="3"/>
    <col width="16" customWidth="1" min="4" max="4"/>
  </cols>
  <sheetData>
    <row r="1">
      <c r="A1" s="9" t="inlineStr">
        <is>
          <t>VÍ DỤ: Lương 20 triệu/tháng, 1 người phụ thuộc (2026)</t>
        </is>
      </c>
    </row>
    <row r="3">
      <c r="A3" t="inlineStr">
        <is>
          <t>Lương gross/tháng</t>
        </is>
      </c>
      <c r="B3" s="13" t="n">
        <v>20000000</v>
      </c>
      <c r="C3" t="inlineStr"/>
    </row>
    <row r="4">
      <c r="A4" t="inlineStr">
        <is>
          <t>Đóng bảo hiểm (10,5%)</t>
        </is>
      </c>
      <c r="B4" s="14">
        <f>B3*0.105</f>
        <v/>
      </c>
      <c r="C4" t="inlineStr"/>
    </row>
    <row r="5">
      <c r="A5" t="inlineStr">
        <is>
          <t>Thu nhập chịu thuế</t>
        </is>
      </c>
      <c r="B5" s="13">
        <f>B3-B4</f>
        <v/>
      </c>
      <c r="C5" t="inlineStr"/>
    </row>
    <row r="6">
      <c r="A6" t="inlineStr">
        <is>
          <t>Giảm trừ bản thân</t>
        </is>
      </c>
      <c r="B6" s="13" t="n">
        <v>15500000</v>
      </c>
      <c r="C6" t="inlineStr"/>
    </row>
    <row r="7">
      <c r="A7" t="inlineStr">
        <is>
          <t>Giảm trừ người phụ thuộc</t>
        </is>
      </c>
      <c r="B7" s="13" t="n">
        <v>6200000</v>
      </c>
      <c r="C7" t="inlineStr"/>
    </row>
    <row r="8">
      <c r="A8" t="inlineStr">
        <is>
          <t>Thu nhập tính thuế/tháng</t>
        </is>
      </c>
      <c r="B8" s="13">
        <f>MAX(0,B5-B6-B7)</f>
        <v/>
      </c>
      <c r="C8" t="inlineStr"/>
    </row>
    <row r="9">
      <c r="A9" t="inlineStr">
        <is>
          <t>Thuế suất áp dụng</t>
        </is>
      </c>
      <c r="B9" s="14" t="inlineStr">
        <is>
          <t>Bậc 2: 10%</t>
        </is>
      </c>
      <c r="C9" t="inlineStr"/>
    </row>
    <row r="10">
      <c r="A10" t="inlineStr">
        <is>
          <t>Thuế TNCN phải nộp</t>
        </is>
      </c>
      <c r="B10" s="14">
        <f>(B8-10000000)*10%+500000</f>
        <v/>
      </c>
      <c r="C10" t="inlineStr"/>
    </row>
    <row r="11">
      <c r="A11" t="inlineStr">
        <is>
          <t>Thu nhập thực nhận</t>
        </is>
      </c>
      <c r="B11" s="13">
        <f>B3-B4-B10</f>
        <v/>
      </c>
      <c r="C11" t="inlineStr"/>
    </row>
    <row r="14">
      <c r="A14" s="8" t="inlineStr">
        <is>
          <t>Cách tính: (20tr - 2,1tr BH) = 17,9tr chịu thuế; trừ giảm trừ 15,5tr + 6,2tr = 21,7tr → thu nhập tính thuế = 0 đồng. Người này KHÔNG phải nộp thuế TNCN năm 2026.</t>
        </is>
      </c>
    </row>
  </sheetData>
  <mergeCells count="2">
    <mergeCell ref="A1:D1"/>
    <mergeCell ref="A14:D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2026-08-15T01:22:40Z</dcterms:created>
  <dcterms:modified xsi:type="dcterms:W3CDTF">2026-08-15T01:22:40Z</dcterms:modified>
</cp:coreProperties>
</file>